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6\PJN\PJN-58 Garderobni ormari\2. dio\"/>
    </mc:Choice>
  </mc:AlternateContent>
  <xr:revisionPtr revIDLastSave="0" documentId="13_ncr:1_{E4EE7EB9-B17F-4AA2-84CD-735E52A0E27A}" xr6:coauthVersionLast="47" xr6:coauthVersionMax="47" xr10:uidLastSave="{00000000-0000-0000-0000-000000000000}"/>
  <bookViews>
    <workbookView xWindow="-120" yWindow="-120" windowWidth="29040" windowHeight="15720" xr2:uid="{525BB280-13AD-45D1-9359-6D4CDB53DDF3}"/>
  </bookViews>
  <sheets>
    <sheet name="Troskovnik" sheetId="2" r:id="rId1"/>
  </sheets>
  <definedNames>
    <definedName name="_ftn1" localSheetId="0">Troskovnik!$A$22</definedName>
    <definedName name="_ftn2" localSheetId="0">Troskovnik!$A$23</definedName>
    <definedName name="_ftn3" localSheetId="0">Troskovnik!$A$24</definedName>
    <definedName name="_ftnref1" localSheetId="0">Troskovnik!#REF!</definedName>
    <definedName name="_ftnref2" localSheetId="0">Troskovnik!#REF!</definedName>
    <definedName name="_ftnref3" localSheetId="0">Troskovnik!#REF!</definedName>
    <definedName name="_Hlk131580866" localSheetId="0">Troskovnik!$A$1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6" i="2"/>
  <c r="F15" i="2"/>
  <c r="F12" i="2"/>
  <c r="F13" i="2"/>
  <c r="F14" i="2"/>
  <c r="F11" i="2"/>
  <c r="F18" i="2" l="1"/>
  <c r="F19" i="2"/>
  <c r="F20" i="2"/>
</calcChain>
</file>

<file path=xl/sharedStrings.xml><?xml version="1.0" encoding="utf-8"?>
<sst xmlns="http://schemas.openxmlformats.org/spreadsheetml/2006/main" count="47" uniqueCount="42">
  <si>
    <t>R.br.</t>
  </si>
  <si>
    <t>[1]</t>
  </si>
  <si>
    <t>[2]</t>
  </si>
  <si>
    <t>[3]</t>
  </si>
  <si>
    <t>Tekstualni opis stavke</t>
  </si>
  <si>
    <t>Jedinična cijena 
[EUR]</t>
  </si>
  <si>
    <t>[4]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</si>
  <si>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</si>
  <si>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</si>
  <si>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</si>
  <si>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</si>
  <si>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</si>
  <si>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</si>
  <si>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TROŠKOVNIK</t>
  </si>
  <si>
    <t xml:space="preserve">Prilog 3. </t>
  </si>
  <si>
    <t>1.</t>
  </si>
  <si>
    <t>CIJENA PONUDE bez PDV-a [EUR]:</t>
  </si>
  <si>
    <t>IZNOS PDV-a [EUR]:</t>
  </si>
  <si>
    <t>UKUPNO S PDV [EUR]:</t>
  </si>
  <si>
    <t>1.1.</t>
  </si>
  <si>
    <t>1.2.</t>
  </si>
  <si>
    <t>JM</t>
  </si>
  <si>
    <t>Količina</t>
  </si>
  <si>
    <t>[5]</t>
  </si>
  <si>
    <t>[6]=[3]*[5]</t>
  </si>
  <si>
    <t>1.3.</t>
  </si>
  <si>
    <t>1.4.</t>
  </si>
  <si>
    <t>Garderobni ormari za medicinsko osoblje</t>
  </si>
  <si>
    <t>kom</t>
  </si>
  <si>
    <t>MASTER KLJUČ ZA OTKLJUČAVANJE SVIH BRAVA</t>
  </si>
  <si>
    <t>1.5.</t>
  </si>
  <si>
    <t>1.7.</t>
  </si>
  <si>
    <t>1.8.</t>
  </si>
  <si>
    <t>KUTIJA ZA KLJUČEVE - Ormar za ključeve sa 200 mjesta</t>
  </si>
  <si>
    <t>NALJEPNICE S BROJEVIMA ORMARA - PAKIRANJE: 250/1 KOM</t>
  </si>
  <si>
    <t>NALJEPNICA ZA IME - PAKIRANJE 10/1 KOM</t>
  </si>
  <si>
    <t>pak</t>
  </si>
  <si>
    <r>
      <t>GARDEROBNI ORMAR čvrste metalne konstrukcije
-</t>
    </r>
    <r>
      <rPr>
        <sz val="11"/>
        <color theme="1"/>
        <rFont val="Calibri"/>
        <family val="2"/>
        <scheme val="minor"/>
      </rPr>
      <t xml:space="preserve"> četverodijelni (širina pojedinih vrata 4x300mm)
- donji pretinac za obuću sa zasebnim vratima                                                                          - standardna unutarnja oprema: gornja polica, ispod police nosač vješalice
- ukupne dimenzije 2170,50mm x 1200 mm x 500mm (visinaxširinaxdubina)
- tijelo/vrata: boja RAL7035/svjetlo siva                                                                                            - cilindar s bravom s dva ključa (zasebne brave na gornjim vratima i donjem pretincu za obuću koje otvara isti ključ)                                                                                                   - vrata s prorezima za provjetravanje                                                                                                    - na 4 nogice</t>
    </r>
  </si>
  <si>
    <r>
      <t>GARDEROBNI ORMAR čvrste metalne konstrukcije
-</t>
    </r>
    <r>
      <rPr>
        <sz val="11"/>
        <color theme="1"/>
        <rFont val="Calibri"/>
        <family val="2"/>
        <scheme val="minor"/>
      </rPr>
      <t xml:space="preserve"> trodijelni (širina pojedinih vrata 3x300mm)
- donji pretinac za obuću sa zasebnim vratima                                                                          - standardna unutarnja oprema: gornja polica, ispod police nosač vješalice
- ukupne dimenzije 2170,50mm x 906 mm x 500mm (visinaxširinaxdubina)
- tijelo/vrata: boja RAL7035/svjetlo siva                                                                                            - cilindar s bravom s dva ključa  (zasebne brave na gornjim vratima i donjem pretincu za obuću koje otvara isti ključ)                                                                                                                  - vrata s prorezima za provjetravanje                                                                                              - na 4 nogice</t>
    </r>
  </si>
  <si>
    <r>
      <t>GARDEROBNI ORMAR čvrste metalne konstrukcije
-</t>
    </r>
    <r>
      <rPr>
        <sz val="11"/>
        <color theme="1"/>
        <rFont val="Calibri"/>
        <family val="2"/>
        <scheme val="minor"/>
      </rPr>
      <t xml:space="preserve"> dvodijelni (širina pojedinih vrata 2x300mm)
- donji pretinac za obuću sa zasebnim vratima                                                                          - standardna unutarnja oprema: gornja polica, ispod police nosač vješalice
- ukupne dimenzije 2170,50mm x 612,50 mm x 500mm (visinaxširinaxdubina)
- tijelo/vrata: boja RAL7035/svjetlo siva                                                                                            - cilindar s bravom s dva ključa  (zasebne brave na gornjim vratima i donjem pretincu za obuću koje otvara isti ključ)                                                                                                                  - vrata s prorezima za provjetravanje                                                                                      - na 4 nogice</t>
    </r>
  </si>
  <si>
    <t>NAPOMENA: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U CIJENU PONUDE TREBAJU BITI UKLJUČENI SVI KALKULATIVNI TROŠKOVI POPUT PRIJEVOZA, NAKNADE ZA UNOS ROBE UNUTAR PROSTORIJA NARUČITELJA, TROŠAK MONTAŽE SVAKOG POJEDINOG ORMARA, I SL.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PONUDITELJ JE DUŽAN O SVOM TROŠKU OSIGURATI PRIKUP, ODVOZ I PRAVILNO ZBRINJAVANJE POSTOJEĆIH GARDEROBNIH ORMARA ZA KOJE JE NARUČITELJ PREDVIDIO OTPIS ( CCA 47 KOM)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SVI POPUSTI I RABATI MORAJU BITI ZARAČUNATI I UKLJUČENI U SAMU CIJENU PONUDE, TE IH NIJE POTREBNO NAVODITI ZASEBNO.                                                                                                                      4. NARUČITELJ JE PROPISAO TOČAN BROJ POTREBNIH ORMARA SUKLADNO BROJU DJELATNIKA SLUŽBE, A PONUDITELJ JE DUŽAN ISTE SMJESTITI U PROSTORIJE KOJE JE ODREDIO NARUČITELJ NA NAJBOLJI MOGUĆI NAČIN KAKO BI SE OMOGUĆILA POTREBNA NAMIJENA PROSTORIJA. PONUDITELJ JE DUŽAN O SVOM TROŠKU PREMJERITI PROSTORIJE, TE U SKLOPU PONUDE DOSTAVITI NACRTE PROSTORIJA S NOVIM ORMARIMA KAKO BI SE OSIGURALO NESMETANO KORIŠTENJE I NAMJENA PROSTORIJA.</t>
  </si>
  <si>
    <t>PJN-58-26 | Garderobni ormari za medicinsko osoblje - 2.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</si>
</sst>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;\-#,##0.00\ [$EUR]"/>
    <numFmt numFmtId="166" formatCode="#,##0.00\ [$EUR]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>
      <alignment vertical="center"/>
    </xf>
  </cellStyleXfs>
  <cellXfs count="65">
    <xf numFmtId="0" fontId="0" fillId="0" borderId="0" xfId="0"/>
    <xf numFmtId="0" fontId="10" fillId="6" borderId="7" xfId="2" applyFont="1" applyFill="1" applyBorder="1" applyAlignment="1" applyProtection="1">
      <alignment horizontal="center" vertical="center" wrapText="1"/>
    </xf>
    <xf numFmtId="164" fontId="11" fillId="7" borderId="30" xfId="2" applyNumberFormat="1" applyFont="1" applyFill="1" applyBorder="1" applyAlignment="1" applyProtection="1">
      <alignment horizontal="center" vertical="center"/>
    </xf>
    <xf numFmtId="43" fontId="11" fillId="7" borderId="39" xfId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8" borderId="40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0" borderId="37" xfId="0" applyFont="1" applyBorder="1" applyAlignment="1">
      <alignment wrapText="1"/>
    </xf>
    <xf numFmtId="0" fontId="7" fillId="0" borderId="3" xfId="0" applyFont="1" applyBorder="1"/>
    <xf numFmtId="0" fontId="7" fillId="0" borderId="30" xfId="0" applyFont="1" applyBorder="1" applyAlignment="1">
      <alignment vertical="center"/>
    </xf>
    <xf numFmtId="0" fontId="6" fillId="0" borderId="31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3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35" xfId="0" applyFont="1" applyBorder="1" applyAlignment="1">
      <alignment horizontal="right" vertical="center"/>
    </xf>
    <xf numFmtId="166" fontId="6" fillId="2" borderId="32" xfId="2" applyNumberFormat="1" applyFont="1" applyBorder="1" applyAlignment="1" applyProtection="1">
      <alignment horizontal="right" vertical="center"/>
      <protection locked="0"/>
    </xf>
    <xf numFmtId="166" fontId="6" fillId="2" borderId="34" xfId="2" applyNumberFormat="1" applyFont="1" applyBorder="1" applyAlignment="1" applyProtection="1">
      <alignment horizontal="right" vertical="center"/>
      <protection locked="0"/>
    </xf>
    <xf numFmtId="166" fontId="6" fillId="2" borderId="36" xfId="2" applyNumberFormat="1" applyFont="1" applyBorder="1" applyAlignment="1" applyProtection="1">
      <alignment horizontal="right" vertical="center"/>
      <protection locked="0"/>
    </xf>
    <xf numFmtId="0" fontId="7" fillId="5" borderId="9" xfId="0" applyFont="1" applyFill="1" applyBorder="1" applyAlignment="1">
      <alignment vertical="center"/>
    </xf>
    <xf numFmtId="165" fontId="7" fillId="2" borderId="9" xfId="2" applyNumberFormat="1" applyFont="1" applyBorder="1" applyAlignment="1" applyProtection="1">
      <alignment vertical="center"/>
      <protection locked="0"/>
    </xf>
    <xf numFmtId="4" fontId="7" fillId="5" borderId="42" xfId="1" applyNumberFormat="1" applyFont="1" applyFill="1" applyBorder="1" applyAlignment="1" applyProtection="1">
      <alignment vertical="center"/>
    </xf>
    <xf numFmtId="0" fontId="14" fillId="9" borderId="16" xfId="0" applyFont="1" applyFill="1" applyBorder="1" applyAlignment="1">
      <alignment horizontal="left" vertical="top" wrapText="1"/>
    </xf>
    <xf numFmtId="0" fontId="0" fillId="9" borderId="16" xfId="0" applyFill="1" applyBorder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6" fillId="8" borderId="2" xfId="3" applyFont="1" applyFill="1" applyBorder="1" applyAlignment="1">
      <alignment horizontal="left" vertical="center" wrapText="1"/>
    </xf>
    <xf numFmtId="0" fontId="6" fillId="8" borderId="41" xfId="3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</cellXfs>
  <cellStyles count="4">
    <cellStyle name="Bilješka" xfId="2" builtinId="10"/>
    <cellStyle name="Normal 2" xfId="3" xr:uid="{488F0F46-BC6A-468B-991F-D2DC9BCCD559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25"/>
  <sheetViews>
    <sheetView tabSelected="1" view="pageLayout" topLeftCell="A13" zoomScale="98" zoomScaleNormal="70" zoomScaleSheetLayoutView="100" zoomScalePageLayoutView="98" workbookViewId="0">
      <selection activeCell="C2" sqref="C2:F4"/>
    </sheetView>
  </sheetViews>
  <sheetFormatPr defaultRowHeight="15"/>
  <cols>
    <col min="1" max="1" width="10" customWidth="1"/>
    <col min="2" max="2" width="63.28515625" customWidth="1"/>
    <col min="3" max="3" width="17.7109375" customWidth="1"/>
    <col min="4" max="4" width="11.140625" customWidth="1"/>
    <col min="5" max="5" width="21.42578125" customWidth="1"/>
    <col min="6" max="6" width="27.42578125" customWidth="1"/>
  </cols>
  <sheetData>
    <row r="1" spans="1:6" ht="15.75" thickBot="1">
      <c r="A1" s="45" t="s">
        <v>8</v>
      </c>
      <c r="B1" s="46"/>
      <c r="C1" s="53" t="s">
        <v>9</v>
      </c>
      <c r="D1" s="54"/>
      <c r="E1" s="54"/>
      <c r="F1" s="55"/>
    </row>
    <row r="2" spans="1:6">
      <c r="A2" s="47" t="s">
        <v>10</v>
      </c>
      <c r="B2" s="48"/>
      <c r="C2" s="56" t="s">
        <v>41</v>
      </c>
      <c r="D2" s="57"/>
      <c r="E2" s="57"/>
      <c r="F2" s="58"/>
    </row>
    <row r="3" spans="1:6">
      <c r="A3" s="49" t="s">
        <v>11</v>
      </c>
      <c r="B3" s="50"/>
      <c r="C3" s="59"/>
      <c r="D3" s="60"/>
      <c r="E3" s="60"/>
      <c r="F3" s="61"/>
    </row>
    <row r="4" spans="1:6" ht="15.75" thickBot="1">
      <c r="A4" s="51" t="s">
        <v>12</v>
      </c>
      <c r="B4" s="52"/>
      <c r="C4" s="62"/>
      <c r="D4" s="63"/>
      <c r="E4" s="63"/>
      <c r="F4" s="64"/>
    </row>
    <row r="5" spans="1:6" ht="15.75" thickBot="1">
      <c r="A5" s="34"/>
      <c r="B5" s="35"/>
      <c r="C5" s="35"/>
      <c r="D5" s="35"/>
      <c r="E5" s="35"/>
      <c r="F5" s="36"/>
    </row>
    <row r="6" spans="1:6">
      <c r="A6" s="37" t="s">
        <v>14</v>
      </c>
      <c r="B6" s="38"/>
      <c r="C6" s="38"/>
      <c r="D6" s="38"/>
      <c r="E6" s="38"/>
      <c r="F6" s="39"/>
    </row>
    <row r="7" spans="1:6" ht="15.75" thickBot="1">
      <c r="A7" s="40" t="s">
        <v>13</v>
      </c>
      <c r="B7" s="41"/>
      <c r="C7" s="41"/>
      <c r="D7" s="41"/>
      <c r="E7" s="41"/>
      <c r="F7" s="42"/>
    </row>
    <row r="8" spans="1:6" ht="51" customHeight="1">
      <c r="A8" s="4" t="s">
        <v>0</v>
      </c>
      <c r="B8" s="5" t="s">
        <v>4</v>
      </c>
      <c r="C8" s="5" t="s">
        <v>22</v>
      </c>
      <c r="D8" s="5" t="s">
        <v>21</v>
      </c>
      <c r="E8" s="1" t="s">
        <v>5</v>
      </c>
      <c r="F8" s="6" t="s">
        <v>7</v>
      </c>
    </row>
    <row r="9" spans="1:6" s="10" customFormat="1">
      <c r="A9" s="7" t="s">
        <v>1</v>
      </c>
      <c r="B9" s="8" t="s">
        <v>2</v>
      </c>
      <c r="C9" s="9" t="s">
        <v>3</v>
      </c>
      <c r="D9" s="2" t="s">
        <v>6</v>
      </c>
      <c r="E9" s="2" t="s">
        <v>23</v>
      </c>
      <c r="F9" s="3" t="s">
        <v>24</v>
      </c>
    </row>
    <row r="10" spans="1:6" s="10" customFormat="1" ht="18.600000000000001" customHeight="1">
      <c r="A10" s="11" t="s">
        <v>15</v>
      </c>
      <c r="B10" s="43" t="s">
        <v>27</v>
      </c>
      <c r="C10" s="43"/>
      <c r="D10" s="43"/>
      <c r="E10" s="43"/>
      <c r="F10" s="44"/>
    </row>
    <row r="11" spans="1:6" s="10" customFormat="1" ht="159.75" customHeight="1">
      <c r="A11" s="12" t="s">
        <v>19</v>
      </c>
      <c r="B11" s="13" t="s">
        <v>37</v>
      </c>
      <c r="C11" s="28">
        <v>5</v>
      </c>
      <c r="D11" s="28" t="s">
        <v>28</v>
      </c>
      <c r="E11" s="29"/>
      <c r="F11" s="30">
        <f>C11*E11</f>
        <v>0</v>
      </c>
    </row>
    <row r="12" spans="1:6" s="10" customFormat="1" ht="167.25" customHeight="1">
      <c r="A12" s="14" t="s">
        <v>20</v>
      </c>
      <c r="B12" s="13" t="s">
        <v>38</v>
      </c>
      <c r="C12" s="28">
        <v>8</v>
      </c>
      <c r="D12" s="28" t="s">
        <v>28</v>
      </c>
      <c r="E12" s="29"/>
      <c r="F12" s="30">
        <f t="shared" ref="F12:F16" si="0">C12*E12</f>
        <v>0</v>
      </c>
    </row>
    <row r="13" spans="1:6" s="10" customFormat="1" ht="173.25" customHeight="1">
      <c r="A13" s="14" t="s">
        <v>25</v>
      </c>
      <c r="B13" s="13" t="s">
        <v>39</v>
      </c>
      <c r="C13" s="28">
        <v>5</v>
      </c>
      <c r="D13" s="28" t="s">
        <v>28</v>
      </c>
      <c r="E13" s="29"/>
      <c r="F13" s="30">
        <f t="shared" si="0"/>
        <v>0</v>
      </c>
    </row>
    <row r="14" spans="1:6" s="10" customFormat="1">
      <c r="A14" s="14" t="s">
        <v>26</v>
      </c>
      <c r="B14" s="15" t="s">
        <v>29</v>
      </c>
      <c r="C14" s="28">
        <v>1</v>
      </c>
      <c r="D14" s="28" t="s">
        <v>28</v>
      </c>
      <c r="E14" s="29"/>
      <c r="F14" s="30">
        <f t="shared" si="0"/>
        <v>0</v>
      </c>
    </row>
    <row r="15" spans="1:6" s="10" customFormat="1">
      <c r="A15" s="14" t="s">
        <v>30</v>
      </c>
      <c r="B15" s="13" t="s">
        <v>33</v>
      </c>
      <c r="C15" s="28">
        <v>1</v>
      </c>
      <c r="D15" s="28" t="s">
        <v>28</v>
      </c>
      <c r="E15" s="29"/>
      <c r="F15" s="30">
        <f t="shared" si="0"/>
        <v>0</v>
      </c>
    </row>
    <row r="16" spans="1:6" s="10" customFormat="1">
      <c r="A16" s="14" t="s">
        <v>31</v>
      </c>
      <c r="B16" s="13" t="s">
        <v>35</v>
      </c>
      <c r="C16" s="28">
        <v>6</v>
      </c>
      <c r="D16" s="28" t="s">
        <v>36</v>
      </c>
      <c r="E16" s="29"/>
      <c r="F16" s="30">
        <f t="shared" si="0"/>
        <v>0</v>
      </c>
    </row>
    <row r="17" spans="1:6" s="10" customFormat="1">
      <c r="A17" s="14" t="s">
        <v>32</v>
      </c>
      <c r="B17" s="13" t="s">
        <v>34</v>
      </c>
      <c r="C17" s="28">
        <v>1</v>
      </c>
      <c r="D17" s="28" t="s">
        <v>28</v>
      </c>
      <c r="E17" s="29"/>
      <c r="F17" s="30">
        <f>C17*E17</f>
        <v>0</v>
      </c>
    </row>
    <row r="18" spans="1:6">
      <c r="A18" s="16"/>
      <c r="B18" s="17"/>
      <c r="C18" s="17"/>
      <c r="D18" s="17"/>
      <c r="E18" s="18" t="s">
        <v>16</v>
      </c>
      <c r="F18" s="25">
        <f>SUM(F11:F17)</f>
        <v>0</v>
      </c>
    </row>
    <row r="19" spans="1:6">
      <c r="A19" s="19"/>
      <c r="B19" s="20"/>
      <c r="C19" s="20"/>
      <c r="D19" s="20"/>
      <c r="E19" s="21" t="s">
        <v>17</v>
      </c>
      <c r="F19" s="26">
        <f>F18*0.25</f>
        <v>0</v>
      </c>
    </row>
    <row r="20" spans="1:6" ht="20.45" customHeight="1" thickBot="1">
      <c r="A20" s="22"/>
      <c r="B20" s="23"/>
      <c r="C20" s="23"/>
      <c r="D20" s="23"/>
      <c r="E20" s="24" t="s">
        <v>18</v>
      </c>
      <c r="F20" s="27">
        <f>F18+F19</f>
        <v>0</v>
      </c>
    </row>
    <row r="21" spans="1:6" ht="81.599999999999994" customHeight="1">
      <c r="A21" s="31" t="s">
        <v>40</v>
      </c>
      <c r="B21" s="32"/>
      <c r="C21" s="32"/>
      <c r="D21" s="32"/>
      <c r="E21" s="32"/>
      <c r="F21" s="32"/>
    </row>
    <row r="22" spans="1:6">
      <c r="A22" s="33"/>
      <c r="B22" s="33"/>
      <c r="C22" s="33"/>
      <c r="D22" s="33"/>
      <c r="E22" s="33"/>
      <c r="F22" s="33"/>
    </row>
    <row r="23" spans="1:6">
      <c r="A23" s="33"/>
      <c r="B23" s="33"/>
      <c r="C23" s="33"/>
      <c r="D23" s="33"/>
      <c r="E23" s="33"/>
      <c r="F23" s="33"/>
    </row>
    <row r="24" spans="1:6">
      <c r="A24" s="33"/>
      <c r="B24" s="33"/>
      <c r="C24" s="33"/>
      <c r="D24" s="33"/>
      <c r="E24" s="33"/>
      <c r="F24" s="33"/>
    </row>
    <row r="25" spans="1:6">
      <c r="A25" s="33"/>
      <c r="B25" s="33"/>
      <c r="C25" s="33"/>
      <c r="D25" s="33"/>
      <c r="E25" s="33"/>
      <c r="F25" s="33"/>
    </row>
  </sheetData>
  <sheetProtection formatCells="0" formatColumns="0" formatRows="0"/>
  <mergeCells count="11">
    <mergeCell ref="A1:B1"/>
    <mergeCell ref="A2:B2"/>
    <mergeCell ref="A3:B3"/>
    <mergeCell ref="A4:B4"/>
    <mergeCell ref="C1:F1"/>
    <mergeCell ref="C2:F4"/>
    <mergeCell ref="A21:F25"/>
    <mergeCell ref="A5:F5"/>
    <mergeCell ref="A6:F6"/>
    <mergeCell ref="A7:F7"/>
    <mergeCell ref="B10:F10"/>
  </mergeCells>
  <phoneticPr fontId="4" type="noConversion"/>
  <pageMargins left="0.3125" right="0.7" top="0.30048076923076922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Troskovnik</vt:lpstr>
      <vt:lpstr>Troskovnik!_ftn1</vt:lpstr>
      <vt:lpstr>Troskovnik!_ftn2</vt:lpstr>
      <vt:lpstr>Troskovnik!_ftn3</vt:lpstr>
      <vt:lpstr>Troskovnik!_Hlk131580866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Moreta Pikunić</cp:lastModifiedBy>
  <cp:lastPrinted>2026-02-13T11:06:47Z</cp:lastPrinted>
  <dcterms:created xsi:type="dcterms:W3CDTF">2023-03-15T13:18:22Z</dcterms:created>
  <dcterms:modified xsi:type="dcterms:W3CDTF">2026-04-14T06:55:05Z</dcterms:modified>
</cp:coreProperties>
</file>