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ix4-300d\Nabava\3. POSTUPCI\2026\PJN\PJN-62 Elektroinstalaterski radovi na opremi za nadzor, sigurnost i sigbalizaciju\"/>
    </mc:Choice>
  </mc:AlternateContent>
  <xr:revisionPtr revIDLastSave="0" documentId="13_ncr:1_{3121B88F-EB5E-455B-984A-74C5D75D0A53}" xr6:coauthVersionLast="47" xr6:coauthVersionMax="47" xr10:uidLastSave="{00000000-0000-0000-0000-000000000000}"/>
  <bookViews>
    <workbookView xWindow="-120" yWindow="-120" windowWidth="29040" windowHeight="15840" xr2:uid="{525BB280-13AD-45D1-9359-6D4CDB53DDF3}"/>
  </bookViews>
  <sheets>
    <sheet name="List1" sheetId="2" r:id="rId1"/>
  </sheets>
  <definedNames>
    <definedName name="_ftn1" localSheetId="0">List1!$A$54</definedName>
    <definedName name="_ftn2" localSheetId="0">List1!$A$55</definedName>
    <definedName name="_ftn3" localSheetId="0">List1!$A$56</definedName>
    <definedName name="_ftnref1" localSheetId="0">List1!#REF!</definedName>
    <definedName name="_ftnref2" localSheetId="0">List1!#REF!</definedName>
    <definedName name="_ftnref3" localSheetId="0">List1!#REF!</definedName>
    <definedName name="_Hlk131580866" localSheetId="0">List1!$A$1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2" l="1"/>
  <c r="F14" i="2"/>
  <c r="F12" i="2"/>
  <c r="F13" i="2"/>
  <c r="F11" i="2"/>
  <c r="F22" i="2"/>
  <c r="F35" i="2"/>
  <c r="F33" i="2"/>
  <c r="F49" i="2"/>
  <c r="F48" i="2"/>
  <c r="F47" i="2"/>
  <c r="F46" i="2"/>
  <c r="F20" i="2"/>
  <c r="F18" i="2"/>
  <c r="F45" i="2"/>
  <c r="F44" i="2"/>
  <c r="F43" i="2"/>
  <c r="F16" i="2"/>
  <c r="F17" i="2"/>
  <c r="F19" i="2"/>
  <c r="F23" i="2"/>
  <c r="F24" i="2"/>
  <c r="F25" i="2"/>
  <c r="F26" i="2"/>
  <c r="F27" i="2"/>
  <c r="F28" i="2"/>
  <c r="F29" i="2"/>
  <c r="F31" i="2"/>
  <c r="F32" i="2"/>
  <c r="F34" i="2"/>
  <c r="F37" i="2"/>
  <c r="F39" i="2"/>
  <c r="F40" i="2"/>
  <c r="F41" i="2"/>
  <c r="F50" i="2" l="1"/>
  <c r="F51" i="2"/>
  <c r="F52" i="2" s="1"/>
</calcChain>
</file>

<file path=xl/sharedStrings.xml><?xml version="1.0" encoding="utf-8"?>
<sst xmlns="http://schemas.openxmlformats.org/spreadsheetml/2006/main" count="137" uniqueCount="106">
  <si>
    <t>R.br.</t>
  </si>
  <si>
    <t>[1]</t>
  </si>
  <si>
    <t>[2]</t>
  </si>
  <si>
    <t>[3]</t>
  </si>
  <si>
    <t>Tekstualni opis stavke</t>
  </si>
  <si>
    <t>Jedinična cijena 
[EUR]</t>
  </si>
  <si>
    <t>[4]</t>
  </si>
  <si>
    <t>Ukupna cijena stavke 
[EUR]</t>
  </si>
  <si>
    <t>NARUČITELJ:</t>
  </si>
  <si>
    <t>PREDMET NABAVE:</t>
  </si>
  <si>
    <t>OPĆA BOLNICA ZADAR</t>
  </si>
  <si>
    <t>Bože Peričića 5</t>
  </si>
  <si>
    <t>HR-23000 Zadar</t>
  </si>
  <si>
    <t>TROŠKOVNIK</t>
  </si>
  <si>
    <t xml:space="preserve">Prilog 3. </t>
  </si>
  <si>
    <t>1.</t>
  </si>
  <si>
    <t>2.</t>
  </si>
  <si>
    <t>CIJENA PONUDE bez PDV-a [EUR]:</t>
  </si>
  <si>
    <t>IZNOS PDV-a [EUR]:</t>
  </si>
  <si>
    <t>UKUPNO S PDV [EUR]:</t>
  </si>
  <si>
    <t>3.</t>
  </si>
  <si>
    <t>4.</t>
  </si>
  <si>
    <t>Noseći profil 6m</t>
  </si>
  <si>
    <t>Pokrivni profil 6m, ALU</t>
  </si>
  <si>
    <t>Pričvrs. materijal za pokrivni profil</t>
  </si>
  <si>
    <t>Radarski senzor (foto zavjesa + senzor pokreta)</t>
  </si>
  <si>
    <t>Kit battery pack</t>
  </si>
  <si>
    <t>Programska sklopka, 5 stanja</t>
  </si>
  <si>
    <t>Krilo dimenzije 220 x 100 cm
-Alu profili (RAL po želji)
-Staklo lamistal 5+5 mm</t>
  </si>
  <si>
    <t>PJN-62-26 | Elektroinstalaterski radovi na opremi za nadzor, sigurnost i signalizaciju</t>
  </si>
  <si>
    <t>1.1.</t>
  </si>
  <si>
    <t>1.2.</t>
  </si>
  <si>
    <t>2.1.</t>
  </si>
  <si>
    <t>F/UTP kabel Cat.6 4x2xAWG23/1 solid Cu, PE outdoor</t>
  </si>
  <si>
    <t>Kabel 3*2,5mm za vanjsku upotrebu</t>
  </si>
  <si>
    <t>CIJEV NOVOTUMB - FI75/62,2MM - CRVENA</t>
  </si>
  <si>
    <t>2.2.</t>
  </si>
  <si>
    <t>Stolni nosač za unutarnju jedinicu
Dimenzije: 122 × 86 × 64 mm</t>
  </si>
  <si>
    <t>Osn. Garnitura za 1-kr. Vrata</t>
  </si>
  <si>
    <t>3.1.</t>
  </si>
  <si>
    <t>3.2.</t>
  </si>
  <si>
    <t>3.3.</t>
  </si>
  <si>
    <t>3.4.</t>
  </si>
  <si>
    <t>3.5.</t>
  </si>
  <si>
    <t>3.6.</t>
  </si>
  <si>
    <t>3.7.</t>
  </si>
  <si>
    <t>Elektroprihvat + nosač</t>
  </si>
  <si>
    <t>4.1.</t>
  </si>
  <si>
    <t>4.2.</t>
  </si>
  <si>
    <t>4.3.</t>
  </si>
  <si>
    <t>4.4.</t>
  </si>
  <si>
    <t>5.</t>
  </si>
  <si>
    <t>RELEJ NO/NC</t>
  </si>
  <si>
    <t>Vremenski relej</t>
  </si>
  <si>
    <t>Tipkalo za izlaz</t>
  </si>
  <si>
    <t>5.1.</t>
  </si>
  <si>
    <t>5.2.</t>
  </si>
  <si>
    <t>5.4.</t>
  </si>
  <si>
    <t>5.5.</t>
  </si>
  <si>
    <t>JM</t>
  </si>
  <si>
    <t>Količina</t>
  </si>
  <si>
    <t>m</t>
  </si>
  <si>
    <t>kom</t>
  </si>
  <si>
    <t>[5]</t>
  </si>
  <si>
    <t>[6]=[3]*[5]</t>
  </si>
  <si>
    <t>ELEKTROMAGNETNA BRAVA</t>
  </si>
  <si>
    <t>Kabel 3*1,5mm za vanjsku upotrebu</t>
  </si>
  <si>
    <t>Kabel 3*0,75mm</t>
  </si>
  <si>
    <t xml:space="preserve">Kabel 3*1,5mm </t>
  </si>
  <si>
    <t>Kabel 3*2,5mm</t>
  </si>
  <si>
    <t>6.</t>
  </si>
  <si>
    <t>6.1.</t>
  </si>
  <si>
    <t>6.2.</t>
  </si>
  <si>
    <t>6.3.</t>
  </si>
  <si>
    <t>6.4.</t>
  </si>
  <si>
    <t>6.5.</t>
  </si>
  <si>
    <t>6.6.</t>
  </si>
  <si>
    <t>6.7.</t>
  </si>
  <si>
    <t>1.3.</t>
  </si>
  <si>
    <t>1.4.</t>
  </si>
  <si>
    <t>Wireless P2P par</t>
  </si>
  <si>
    <t>Samostojeći kontroler/čitač za kontrolu pristupa sa RTC satom i RS-485 komunikacijom, O-tip kućišta, za 1000 kartica/privjesaka i 10 000 događaja, frekvencija očitanja 13,56 MHz (Mifare), udaljenost očitanja do 7 cm, crvena/zelena LED, buzzer, anti-tamper alarm, IP65, dim. 58x120x15mm, temp. područje od -20 to +70°C, eksterno napajanje (9-14V DC)</t>
  </si>
  <si>
    <t>Kontroler za 2+1 vrata interna memorija za 30.000 korisnika (proširivo do 100.00 users) i 100.000 događaja, dim. 222x222x80mm, TCP/IP i 2 X RS-485 komunikacija.</t>
  </si>
  <si>
    <t>Kontroler sa ugrađenim čitačem RFID (13,56 MHz) kartica, kapacitivnim čitačem otiska prsta (SUPREMA senzor) i LCD ekranom osjetljivim na dodir, dimenzije 73x143x22mm, frekvencija očitanja 13,56 MHz (Mifare), domet očitanja do 7 cm, 3” LCD ekran osjetljiv na dodir (rezistivni) s osvjetljenjem, tipkovnica u više razina, rezolucija 240 x 400, FLASH memorija za 9500 uzoraka otiska, 30.000 korisnika kartica/100.000 događaja,RS485 i TCP/IP komunikacija, accelerometer (anti-tamper alarm), RTC sa baterijskom podrškom, temperaturno područje: od -0°C do +70°C</t>
  </si>
  <si>
    <t>Napajanje 24V</t>
  </si>
  <si>
    <t>Programibilna sirena</t>
  </si>
  <si>
    <t>kpl</t>
  </si>
  <si>
    <r>
      <rPr>
        <b/>
        <sz val="11"/>
        <color theme="1"/>
        <rFont val="Calibri"/>
        <family val="2"/>
        <scheme val="minor"/>
      </rPr>
      <t xml:space="preserve">Komplet ugradnja automatske rampe </t>
    </r>
    <r>
      <rPr>
        <sz val="11"/>
        <color theme="1"/>
        <rFont val="Calibri"/>
        <family val="2"/>
        <scheme val="minor"/>
      </rPr>
      <t xml:space="preserve">
- Dužina ruke rampe od 4m. 
- Adapter za svjetlo s kojim se regulira boja na ruci (crvena/zelena)
- Napajanje 230 VAC
- Napajanje motora 24 VDC
- Radna temperatura -20°C - 50°C
- Vrijeme otvaranja (s) 3 - 6
- Potrošnja 150 W
- Stupanj mehaničke zaštite IP44
- Par fotoćelija za vanjsku upotrebu, domet 15m (Napajanje 12/24V)</t>
    </r>
  </si>
  <si>
    <r>
      <rPr>
        <b/>
        <sz val="11"/>
        <color theme="1"/>
        <rFont val="Calibri"/>
        <family val="2"/>
        <scheme val="minor"/>
      </rPr>
      <t xml:space="preserve">Čitač UHF kartica/naljepnica/tagova </t>
    </r>
    <r>
      <rPr>
        <sz val="11"/>
        <color theme="1"/>
        <rFont val="Calibri"/>
        <family val="2"/>
        <scheme val="minor"/>
      </rPr>
      <t xml:space="preserve">
udaljenost očitanja do 5-15m
za unutarnju/vanjsku montažu
frekvencija čitanja 865-868 MHz</t>
    </r>
  </si>
  <si>
    <r>
      <rPr>
        <b/>
        <sz val="11"/>
        <color theme="1"/>
        <rFont val="Calibri"/>
        <family val="2"/>
        <scheme val="minor"/>
      </rPr>
      <t>Kontroler podne petlje 2ch</t>
    </r>
    <r>
      <rPr>
        <sz val="11"/>
        <color theme="1"/>
        <rFont val="Calibri"/>
        <family val="2"/>
        <scheme val="minor"/>
      </rPr>
      <t xml:space="preserve">
Napajanje 10-30V DC ili 10-26V AC max 2W
Radna temperatura -37°C - 70°C M
Dimenzije 22,5x79x81
Kućište za montažu na DIN šinu
Maksimalna dužina kabela petlje 200m
Materijal ABS plastika, RAL 5001
Radna frekvencija 30-130kHz
Raspon detekcije 20-700 μH</t>
    </r>
  </si>
  <si>
    <r>
      <rPr>
        <b/>
        <sz val="11"/>
        <color theme="1"/>
        <rFont val="Calibri"/>
        <family val="2"/>
        <scheme val="minor"/>
      </rPr>
      <t xml:space="preserve">VANJSKA KAMERA </t>
    </r>
    <r>
      <rPr>
        <sz val="11"/>
        <color theme="1"/>
        <rFont val="Calibri"/>
        <family val="2"/>
        <scheme val="minor"/>
      </rPr>
      <t xml:space="preserve">
•4MP
•FULL HD real-time video
•PoE, IP67, EXIR
•3D-DNR, DWDR, BLC, ROI
Senzor 1/3“ progresiveScan CMOS
Leća 4mm (78°)
Domet IR-a do 30m
Efektivni pikseli 2688x1520
Kompresija H.265+/H265/H.264+&amp;H.264
Minimalno osvjetljenje 0.01Lux @F1.2 AGC ON, 0 Lux sa IR-om</t>
    </r>
  </si>
  <si>
    <r>
      <rPr>
        <b/>
        <sz val="11"/>
        <color theme="1"/>
        <rFont val="Calibri"/>
        <family val="2"/>
        <scheme val="minor"/>
      </rPr>
      <t>UNUTARNJA PORTAFONSKA JEDINICA</t>
    </r>
    <r>
      <rPr>
        <sz val="11"/>
        <color theme="1"/>
        <rFont val="Calibri"/>
        <family val="2"/>
        <scheme val="minor"/>
      </rPr>
      <t xml:space="preserve">
• 7” ekran u boji osjetljiv na dodir
• rezolucija ekrana: 1024x600
• POE, utor za SD karticu
• Prilagodljiva mreža: 10M/100M
• Bežično povezivanje u interkom sustavu
• Alarmni ulaz: 8
• Alarmni izlaz: 2
• RS-485 sučelje
• Napajanje: 12VDC
• Dimenzije: 200mm x 140 mm x 15</t>
    </r>
  </si>
  <si>
    <r>
      <rPr>
        <b/>
        <sz val="11"/>
        <color theme="1"/>
        <rFont val="Calibri"/>
        <family val="2"/>
        <scheme val="minor"/>
      </rPr>
      <t>VANJSKA PORTAFONSKA JEDINICA</t>
    </r>
    <r>
      <rPr>
        <sz val="11"/>
        <color theme="1"/>
        <rFont val="Calibri"/>
        <family val="2"/>
        <scheme val="minor"/>
      </rPr>
      <t xml:space="preserve">
2 MP WDR kamera
Kut pokrivanja: 129°
IR do 3m
IP65 zaštita
Čitač mifare kartica
RS485, 4 alarmna ulaza, 1 izlazni relej, 10/100 Mbps Ethernet
Bežično povezivanje s mrežom
Napajanje: PoE/12VDC
Pohrana: microSD kartica do 128GB</t>
    </r>
  </si>
  <si>
    <t>2.3.</t>
  </si>
  <si>
    <t>2.4.</t>
  </si>
  <si>
    <t>2.5.</t>
  </si>
  <si>
    <t>Elektroinstalaterski radovi na ugradnji opreme za nadzor pristupa parkinga</t>
  </si>
  <si>
    <t>Elektroinstalaterski radovi na ugradnji opreme za sustav videonadzora i audio/video komunikacije</t>
  </si>
  <si>
    <t>Elektroinstalaterski radovi na ugradnji opreme za kontrolu pristupa (klizna vrata)</t>
  </si>
  <si>
    <t>Elektroinstalaterski radovi na ugradnji opreme za kontrolu pristupa (otvaranje vrata) i evidenciji radnog vremena</t>
  </si>
  <si>
    <t>Elektroinstalaterski radovi i materijal za nadogradnju i redovni servis</t>
  </si>
  <si>
    <t xml:space="preserve">Potrošni materijal za postavljanje instalacija </t>
  </si>
  <si>
    <t>3.8.</t>
  </si>
  <si>
    <t>5.3.</t>
  </si>
  <si>
    <r>
      <rPr>
        <b/>
        <sz val="11"/>
        <color theme="1"/>
        <rFont val="Calibri"/>
        <family val="2"/>
        <scheme val="minor"/>
      </rPr>
      <t>Ulazno/izlazni radar</t>
    </r>
    <r>
      <rPr>
        <sz val="11"/>
        <color theme="1"/>
        <rFont val="Calibri"/>
        <family val="2"/>
        <scheme val="minor"/>
      </rPr>
      <t xml:space="preserve">
- Beamwidth (širina snopa): Vertikalno: 10°/Horizontalno: 38°
- Vrijeme odziva: 50 ms
- Domet okidanja (Trigger Distance): 0,1 – 6 m (podesivo)
- Detekcijsko područje (Detection Area): Horizontalna širina: 0 – 2 m (podesivo)
Cilj detekcije (Detection Target): Vozila
Način okidanja (Trigger Mode): Vozilo
Anti-fall način rada: Vozilo / Osoba</t>
    </r>
  </si>
  <si>
    <t>4.5.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</si>
</sst>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[$€-1]_-;\-* #,##0.00\ [$€-1]_-;_-* &quot;-&quot;??\ [$€-1]_-;_-@_-"/>
    <numFmt numFmtId="165" formatCode="#,##0.00\ [$EUR];\-#,##0.00\ [$EUR]"/>
    <numFmt numFmtId="166" formatCode="#,##0.00\ [$EUR]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color rgb="FF000000"/>
      <name val="Arial"/>
      <family val="2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A"/>
      </right>
      <top/>
      <bottom/>
      <diagonal/>
    </border>
    <border>
      <left style="medium">
        <color rgb="FF00000A"/>
      </left>
      <right/>
      <top style="medium">
        <color rgb="FF00000A"/>
      </top>
      <bottom/>
      <diagonal/>
    </border>
    <border>
      <left style="medium">
        <color rgb="FF00000A"/>
      </left>
      <right/>
      <top/>
      <bottom/>
      <diagonal/>
    </border>
    <border>
      <left/>
      <right/>
      <top style="medium">
        <color rgb="FF00000A"/>
      </top>
      <bottom/>
      <diagonal/>
    </border>
    <border>
      <left/>
      <right style="medium">
        <color rgb="FF00000A"/>
      </right>
      <top style="medium">
        <color rgb="FF00000A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A"/>
      </bottom>
      <diagonal/>
    </border>
    <border>
      <left/>
      <right style="medium">
        <color rgb="FF00000A"/>
      </right>
      <top style="medium">
        <color indexed="64"/>
      </top>
      <bottom style="medium">
        <color rgb="FF00000A"/>
      </bottom>
      <diagonal/>
    </border>
    <border>
      <left style="medium">
        <color rgb="FF00000A"/>
      </left>
      <right/>
      <top style="medium">
        <color indexed="64"/>
      </top>
      <bottom style="medium">
        <color rgb="FF00000A"/>
      </bottom>
      <diagonal/>
    </border>
    <border>
      <left/>
      <right/>
      <top style="medium">
        <color indexed="64"/>
      </top>
      <bottom style="medium">
        <color rgb="FF00000A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A"/>
      </bottom>
      <diagonal/>
    </border>
    <border>
      <left style="medium">
        <color indexed="64"/>
      </left>
      <right/>
      <top style="medium">
        <color rgb="FF00000A"/>
      </top>
      <bottom/>
      <diagonal/>
    </border>
    <border>
      <left/>
      <right style="medium">
        <color indexed="64"/>
      </right>
      <top style="medium">
        <color rgb="FF00000A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A"/>
      </right>
      <top/>
      <bottom style="medium">
        <color indexed="64"/>
      </bottom>
      <diagonal/>
    </border>
    <border>
      <left style="medium">
        <color rgb="FF00000A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B2B2B2"/>
      </bottom>
      <diagonal/>
    </border>
    <border>
      <left/>
      <right style="thin">
        <color indexed="64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4" fillId="0" borderId="0" applyNumberFormat="0" applyFill="0" applyBorder="0" applyAlignment="0" applyProtection="0"/>
    <xf numFmtId="0" fontId="6" fillId="0" borderId="0">
      <alignment vertical="center"/>
    </xf>
  </cellStyleXfs>
  <cellXfs count="86">
    <xf numFmtId="0" fontId="0" fillId="0" borderId="0" xfId="0"/>
    <xf numFmtId="0" fontId="11" fillId="6" borderId="9" xfId="2" applyFont="1" applyFill="1" applyBorder="1" applyAlignment="1" applyProtection="1">
      <alignment horizontal="center" vertical="center" wrapText="1"/>
    </xf>
    <xf numFmtId="164" fontId="12" fillId="7" borderId="33" xfId="2" applyNumberFormat="1" applyFont="1" applyFill="1" applyBorder="1" applyAlignment="1" applyProtection="1">
      <alignment horizontal="center" vertical="center"/>
    </xf>
    <xf numFmtId="43" fontId="12" fillId="7" borderId="47" xfId="1" applyFont="1" applyFill="1" applyBorder="1" applyAlignment="1" applyProtection="1">
      <alignment horizontal="center" vertical="center"/>
    </xf>
    <xf numFmtId="165" fontId="8" fillId="2" borderId="12" xfId="2" applyNumberFormat="1" applyFont="1" applyBorder="1" applyAlignment="1" applyProtection="1">
      <alignment vertical="center"/>
      <protection locked="0"/>
    </xf>
    <xf numFmtId="4" fontId="8" fillId="5" borderId="7" xfId="1" applyNumberFormat="1" applyFont="1" applyFill="1" applyBorder="1" applyAlignment="1" applyProtection="1">
      <alignment vertical="center"/>
    </xf>
    <xf numFmtId="165" fontId="8" fillId="2" borderId="44" xfId="2" applyNumberFormat="1" applyFont="1" applyBorder="1" applyAlignment="1" applyProtection="1">
      <alignment vertical="center"/>
      <protection locked="0"/>
    </xf>
    <xf numFmtId="4" fontId="8" fillId="5" borderId="45" xfId="1" applyNumberFormat="1" applyFont="1" applyFill="1" applyBorder="1" applyAlignment="1" applyProtection="1">
      <alignment vertical="center"/>
    </xf>
    <xf numFmtId="165" fontId="8" fillId="2" borderId="40" xfId="2" applyNumberFormat="1" applyFont="1" applyBorder="1" applyAlignment="1" applyProtection="1">
      <alignment vertical="center"/>
      <protection locked="0"/>
    </xf>
    <xf numFmtId="4" fontId="8" fillId="5" borderId="41" xfId="1" applyNumberFormat="1" applyFont="1" applyFill="1" applyBorder="1" applyAlignment="1" applyProtection="1">
      <alignment vertical="center"/>
    </xf>
    <xf numFmtId="0" fontId="3" fillId="6" borderId="22" xfId="0" applyFont="1" applyFill="1" applyBorder="1" applyAlignment="1" applyProtection="1">
      <alignment horizontal="center" vertical="center" wrapText="1"/>
    </xf>
    <xf numFmtId="0" fontId="3" fillId="6" borderId="23" xfId="0" applyFont="1" applyFill="1" applyBorder="1" applyAlignment="1" applyProtection="1">
      <alignment horizontal="center" vertical="center" wrapText="1"/>
    </xf>
    <xf numFmtId="0" fontId="3" fillId="6" borderId="24" xfId="0" applyFont="1" applyFill="1" applyBorder="1" applyAlignment="1" applyProtection="1">
      <alignment horizontal="center" vertical="center" wrapText="1"/>
    </xf>
    <xf numFmtId="0" fontId="3" fillId="6" borderId="25" xfId="0" applyFont="1" applyFill="1" applyBorder="1" applyAlignment="1" applyProtection="1">
      <alignment horizontal="center" vertical="center" wrapText="1"/>
    </xf>
    <xf numFmtId="0" fontId="3" fillId="6" borderId="26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14" fillId="6" borderId="27" xfId="0" applyFont="1" applyFill="1" applyBorder="1" applyAlignment="1" applyProtection="1">
      <alignment horizontal="center" vertical="center" wrapText="1"/>
    </xf>
    <xf numFmtId="0" fontId="14" fillId="6" borderId="17" xfId="0" applyFont="1" applyFill="1" applyBorder="1" applyAlignment="1" applyProtection="1">
      <alignment horizontal="center" vertical="center" wrapText="1"/>
    </xf>
    <xf numFmtId="0" fontId="13" fillId="6" borderId="14" xfId="0" applyFont="1" applyFill="1" applyBorder="1" applyAlignment="1" applyProtection="1">
      <alignment horizontal="center" vertical="center" wrapText="1"/>
    </xf>
    <xf numFmtId="0" fontId="13" fillId="6" borderId="16" xfId="0" applyFont="1" applyFill="1" applyBorder="1" applyAlignment="1" applyProtection="1">
      <alignment horizontal="center" vertical="center" wrapText="1"/>
    </xf>
    <xf numFmtId="0" fontId="13" fillId="6" borderId="28" xfId="0" applyFont="1" applyFill="1" applyBorder="1" applyAlignment="1" applyProtection="1">
      <alignment horizontal="center" vertical="center" wrapText="1"/>
    </xf>
    <xf numFmtId="0" fontId="14" fillId="6" borderId="4" xfId="0" applyFont="1" applyFill="1" applyBorder="1" applyAlignment="1" applyProtection="1">
      <alignment horizontal="center" vertical="center" wrapText="1"/>
    </xf>
    <xf numFmtId="0" fontId="14" fillId="6" borderId="13" xfId="0" applyFont="1" applyFill="1" applyBorder="1" applyAlignment="1" applyProtection="1">
      <alignment horizontal="center" vertical="center" wrapText="1"/>
    </xf>
    <xf numFmtId="0" fontId="13" fillId="6" borderId="15" xfId="0" applyFont="1" applyFill="1" applyBorder="1" applyAlignment="1" applyProtection="1">
      <alignment horizontal="center" vertical="center" wrapText="1"/>
    </xf>
    <xf numFmtId="0" fontId="13" fillId="6" borderId="0" xfId="0" applyFont="1" applyFill="1" applyAlignment="1" applyProtection="1">
      <alignment horizontal="center" vertical="center" wrapText="1"/>
    </xf>
    <xf numFmtId="0" fontId="13" fillId="6" borderId="29" xfId="0" applyFont="1" applyFill="1" applyBorder="1" applyAlignment="1" applyProtection="1">
      <alignment horizontal="center" vertical="center" wrapText="1"/>
    </xf>
    <xf numFmtId="0" fontId="14" fillId="6" borderId="5" xfId="0" applyFont="1" applyFill="1" applyBorder="1" applyAlignment="1" applyProtection="1">
      <alignment horizontal="center" vertical="center" wrapText="1"/>
    </xf>
    <xf numFmtId="0" fontId="14" fillId="6" borderId="30" xfId="0" applyFont="1" applyFill="1" applyBorder="1" applyAlignment="1" applyProtection="1">
      <alignment horizontal="center" vertical="center" wrapText="1"/>
    </xf>
    <xf numFmtId="0" fontId="13" fillId="6" borderId="31" xfId="0" applyFont="1" applyFill="1" applyBorder="1" applyAlignment="1" applyProtection="1">
      <alignment horizontal="center" vertical="center" wrapText="1"/>
    </xf>
    <xf numFmtId="0" fontId="13" fillId="6" borderId="6" xfId="0" applyFont="1" applyFill="1" applyBorder="1" applyAlignment="1" applyProtection="1">
      <alignment horizontal="center" vertical="center" wrapText="1"/>
    </xf>
    <xf numFmtId="0" fontId="13" fillId="6" borderId="21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0" fontId="2" fillId="4" borderId="0" xfId="0" applyFont="1" applyFill="1" applyAlignment="1" applyProtection="1">
      <alignment horizontal="center" vertical="center" wrapText="1"/>
    </xf>
    <xf numFmtId="0" fontId="2" fillId="4" borderId="29" xfId="0" applyFont="1" applyFill="1" applyBorder="1" applyAlignment="1" applyProtection="1">
      <alignment horizontal="center" vertical="center" wrapText="1"/>
    </xf>
    <xf numFmtId="0" fontId="9" fillId="3" borderId="18" xfId="0" applyFont="1" applyFill="1" applyBorder="1" applyAlignment="1" applyProtection="1">
      <alignment horizontal="center" vertical="center" wrapText="1"/>
    </xf>
    <xf numFmtId="0" fontId="9" fillId="3" borderId="19" xfId="0" applyFont="1" applyFill="1" applyBorder="1" applyAlignment="1" applyProtection="1">
      <alignment horizontal="center" vertical="center" wrapText="1"/>
    </xf>
    <xf numFmtId="0" fontId="9" fillId="3" borderId="20" xfId="0" applyFont="1" applyFill="1" applyBorder="1" applyAlignment="1" applyProtection="1">
      <alignment horizontal="center" vertical="center" wrapText="1"/>
    </xf>
    <xf numFmtId="0" fontId="10" fillId="3" borderId="5" xfId="0" applyFont="1" applyFill="1" applyBorder="1" applyAlignment="1" applyProtection="1">
      <alignment horizontal="center" vertical="center" wrapText="1"/>
    </xf>
    <xf numFmtId="0" fontId="10" fillId="3" borderId="6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11" fillId="6" borderId="8" xfId="0" applyFont="1" applyFill="1" applyBorder="1" applyAlignment="1" applyProtection="1">
      <alignment horizontal="center" vertical="center" wrapText="1"/>
    </xf>
    <xf numFmtId="0" fontId="11" fillId="6" borderId="9" xfId="0" applyFont="1" applyFill="1" applyBorder="1" applyAlignment="1" applyProtection="1">
      <alignment horizontal="center" vertical="center" wrapText="1"/>
    </xf>
    <xf numFmtId="0" fontId="11" fillId="6" borderId="11" xfId="0" applyFont="1" applyFill="1" applyBorder="1" applyAlignment="1" applyProtection="1">
      <alignment horizontal="center" vertical="center" wrapText="1"/>
    </xf>
    <xf numFmtId="0" fontId="12" fillId="7" borderId="32" xfId="0" applyFont="1" applyFill="1" applyBorder="1" applyAlignment="1" applyProtection="1">
      <alignment horizontal="center" vertical="center"/>
    </xf>
    <xf numFmtId="0" fontId="12" fillId="7" borderId="33" xfId="0" applyFont="1" applyFill="1" applyBorder="1" applyAlignment="1" applyProtection="1">
      <alignment horizontal="center" vertical="center" wrapText="1"/>
    </xf>
    <xf numFmtId="0" fontId="12" fillId="7" borderId="33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7" fillId="8" borderId="48" xfId="0" applyFont="1" applyFill="1" applyBorder="1" applyAlignment="1" applyProtection="1">
      <alignment horizontal="center" vertical="center"/>
    </xf>
    <xf numFmtId="0" fontId="7" fillId="8" borderId="2" xfId="4" applyFont="1" applyFill="1" applyBorder="1" applyAlignment="1" applyProtection="1">
      <alignment horizontal="left" vertical="center" wrapText="1"/>
    </xf>
    <xf numFmtId="0" fontId="7" fillId="8" borderId="49" xfId="4" applyFont="1" applyFill="1" applyBorder="1" applyAlignment="1" applyProtection="1">
      <alignment horizontal="left" vertical="center" wrapText="1"/>
    </xf>
    <xf numFmtId="0" fontId="7" fillId="5" borderId="46" xfId="0" applyFont="1" applyFill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wrapText="1"/>
    </xf>
    <xf numFmtId="0" fontId="8" fillId="5" borderId="10" xfId="0" applyFont="1" applyFill="1" applyBorder="1" applyAlignment="1" applyProtection="1">
      <alignment horizontal="center" vertical="center"/>
    </xf>
    <xf numFmtId="0" fontId="8" fillId="5" borderId="40" xfId="0" applyFont="1" applyFill="1" applyBorder="1" applyAlignment="1" applyProtection="1">
      <alignment horizontal="center" vertical="center"/>
    </xf>
    <xf numFmtId="0" fontId="7" fillId="5" borderId="12" xfId="0" applyFont="1" applyFill="1" applyBorder="1" applyAlignment="1" applyProtection="1">
      <alignment horizontal="center" vertical="center"/>
    </xf>
    <xf numFmtId="0" fontId="7" fillId="5" borderId="40" xfId="0" applyFont="1" applyFill="1" applyBorder="1" applyAlignment="1" applyProtection="1">
      <alignment horizontal="center" vertical="center"/>
    </xf>
    <xf numFmtId="0" fontId="8" fillId="0" borderId="40" xfId="0" applyFont="1" applyBorder="1" applyAlignment="1" applyProtection="1">
      <alignment wrapText="1"/>
    </xf>
    <xf numFmtId="0" fontId="7" fillId="5" borderId="42" xfId="0" applyFont="1" applyFill="1" applyBorder="1" applyAlignment="1" applyProtection="1">
      <alignment horizontal="center" vertical="center"/>
    </xf>
    <xf numFmtId="0" fontId="8" fillId="0" borderId="44" xfId="0" applyFont="1" applyBorder="1" applyAlignment="1" applyProtection="1">
      <alignment wrapText="1"/>
    </xf>
    <xf numFmtId="0" fontId="8" fillId="5" borderId="43" xfId="0" applyFont="1" applyFill="1" applyBorder="1" applyAlignment="1" applyProtection="1">
      <alignment horizontal="center" vertical="center"/>
    </xf>
    <xf numFmtId="0" fontId="8" fillId="5" borderId="50" xfId="0" applyFont="1" applyFill="1" applyBorder="1" applyAlignment="1" applyProtection="1">
      <alignment horizontal="center" vertical="center"/>
    </xf>
    <xf numFmtId="0" fontId="7" fillId="5" borderId="3" xfId="0" applyFont="1" applyFill="1" applyBorder="1" applyAlignment="1" applyProtection="1">
      <alignment horizontal="center" vertical="center"/>
    </xf>
    <xf numFmtId="0" fontId="8" fillId="9" borderId="12" xfId="0" applyFont="1" applyFill="1" applyBorder="1" applyProtection="1"/>
    <xf numFmtId="0" fontId="8" fillId="9" borderId="44" xfId="0" applyFont="1" applyFill="1" applyBorder="1" applyProtection="1"/>
    <xf numFmtId="0" fontId="8" fillId="9" borderId="12" xfId="0" applyFont="1" applyFill="1" applyBorder="1" applyAlignment="1" applyProtection="1">
      <alignment horizontal="left" vertical="center" wrapText="1"/>
    </xf>
    <xf numFmtId="0" fontId="7" fillId="8" borderId="4" xfId="0" applyFont="1" applyFill="1" applyBorder="1" applyAlignment="1" applyProtection="1">
      <alignment horizontal="center" vertical="center"/>
    </xf>
    <xf numFmtId="0" fontId="7" fillId="8" borderId="0" xfId="4" applyFont="1" applyFill="1" applyAlignment="1" applyProtection="1">
      <alignment horizontal="left" vertical="center" wrapText="1"/>
    </xf>
    <xf numFmtId="0" fontId="7" fillId="8" borderId="29" xfId="4" applyFont="1" applyFill="1" applyBorder="1" applyAlignment="1" applyProtection="1">
      <alignment horizontal="left" vertical="center" wrapText="1"/>
    </xf>
    <xf numFmtId="0" fontId="8" fillId="0" borderId="12" xfId="0" applyFont="1" applyBorder="1" applyAlignment="1" applyProtection="1">
      <alignment vertical="top" wrapText="1"/>
    </xf>
    <xf numFmtId="0" fontId="8" fillId="0" borderId="12" xfId="0" applyFont="1" applyBorder="1" applyProtection="1"/>
    <xf numFmtId="0" fontId="8" fillId="0" borderId="40" xfId="0" applyFont="1" applyBorder="1" applyProtection="1"/>
    <xf numFmtId="0" fontId="8" fillId="0" borderId="44" xfId="0" applyFont="1" applyBorder="1" applyProtection="1"/>
    <xf numFmtId="0" fontId="7" fillId="5" borderId="32" xfId="0" applyFont="1" applyFill="1" applyBorder="1" applyAlignment="1" applyProtection="1">
      <alignment horizontal="center" vertical="center"/>
    </xf>
    <xf numFmtId="0" fontId="8" fillId="0" borderId="4" xfId="0" applyFont="1" applyBorder="1" applyProtection="1"/>
    <xf numFmtId="0" fontId="8" fillId="0" borderId="33" xfId="0" applyFont="1" applyBorder="1" applyAlignment="1" applyProtection="1">
      <alignment vertical="center"/>
    </xf>
    <xf numFmtId="0" fontId="7" fillId="0" borderId="34" xfId="0" applyFont="1" applyBorder="1" applyAlignment="1" applyProtection="1">
      <alignment horizontal="right" vertical="center"/>
    </xf>
    <xf numFmtId="166" fontId="7" fillId="2" borderId="35" xfId="2" applyNumberFormat="1" applyFont="1" applyBorder="1" applyAlignment="1" applyProtection="1">
      <alignment horizontal="right" vertical="center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7" fillId="0" borderId="36" xfId="0" applyFont="1" applyBorder="1" applyAlignment="1" applyProtection="1">
      <alignment horizontal="right" vertical="center"/>
    </xf>
    <xf numFmtId="166" fontId="7" fillId="2" borderId="37" xfId="2" applyNumberFormat="1" applyFont="1" applyBorder="1" applyAlignment="1" applyProtection="1">
      <alignment horizontal="right" vertical="center"/>
    </xf>
    <xf numFmtId="0" fontId="8" fillId="0" borderId="5" xfId="0" applyFont="1" applyBorder="1" applyAlignment="1" applyProtection="1">
      <alignment vertical="center"/>
    </xf>
    <xf numFmtId="0" fontId="8" fillId="0" borderId="6" xfId="0" applyFont="1" applyBorder="1" applyAlignment="1" applyProtection="1">
      <alignment vertical="center"/>
    </xf>
    <xf numFmtId="0" fontId="7" fillId="0" borderId="38" xfId="0" applyFont="1" applyBorder="1" applyAlignment="1" applyProtection="1">
      <alignment horizontal="right" vertical="center"/>
    </xf>
    <xf numFmtId="166" fontId="7" fillId="2" borderId="39" xfId="2" applyNumberFormat="1" applyFont="1" applyBorder="1" applyAlignment="1" applyProtection="1">
      <alignment horizontal="right" vertical="center"/>
    </xf>
    <xf numFmtId="0" fontId="4" fillId="0" borderId="0" xfId="3" applyAlignment="1" applyProtection="1">
      <alignment horizontal="justify" vertical="center"/>
    </xf>
  </cellXfs>
  <cellStyles count="5">
    <cellStyle name="Bilješka" xfId="2" builtinId="10"/>
    <cellStyle name="Hiperveza" xfId="3" builtinId="8"/>
    <cellStyle name="Normal 2" xfId="4" xr:uid="{488F0F46-BC6A-468B-991F-D2DC9BCCD559}"/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9CD1A-BB92-49AA-8D00-E223B19FB6DD}">
  <sheetPr>
    <pageSetUpPr fitToPage="1"/>
  </sheetPr>
  <dimension ref="A1:F56"/>
  <sheetViews>
    <sheetView tabSelected="1" view="pageLayout" topLeftCell="A28" zoomScale="85" zoomScaleNormal="70" zoomScaleSheetLayoutView="100" zoomScalePageLayoutView="85" workbookViewId="0">
      <selection activeCell="E40" sqref="E40"/>
    </sheetView>
  </sheetViews>
  <sheetFormatPr defaultRowHeight="15"/>
  <cols>
    <col min="1" max="1" width="10" style="15" customWidth="1"/>
    <col min="2" max="2" width="63.28515625" style="15" customWidth="1"/>
    <col min="3" max="3" width="17.7109375" style="15" customWidth="1"/>
    <col min="4" max="4" width="11.140625" style="15" customWidth="1"/>
    <col min="5" max="5" width="21.42578125" style="15" customWidth="1"/>
    <col min="6" max="6" width="27.42578125" style="15" customWidth="1"/>
    <col min="7" max="16384" width="9.140625" style="15"/>
  </cols>
  <sheetData>
    <row r="1" spans="1:6" ht="15.75" thickBot="1">
      <c r="A1" s="10" t="s">
        <v>8</v>
      </c>
      <c r="B1" s="11"/>
      <c r="C1" s="12" t="s">
        <v>9</v>
      </c>
      <c r="D1" s="13"/>
      <c r="E1" s="13"/>
      <c r="F1" s="14"/>
    </row>
    <row r="2" spans="1:6">
      <c r="A2" s="16" t="s">
        <v>10</v>
      </c>
      <c r="B2" s="17"/>
      <c r="C2" s="18" t="s">
        <v>29</v>
      </c>
      <c r="D2" s="19"/>
      <c r="E2" s="19"/>
      <c r="F2" s="20"/>
    </row>
    <row r="3" spans="1:6">
      <c r="A3" s="21" t="s">
        <v>11</v>
      </c>
      <c r="B3" s="22"/>
      <c r="C3" s="23"/>
      <c r="D3" s="24"/>
      <c r="E3" s="24"/>
      <c r="F3" s="25"/>
    </row>
    <row r="4" spans="1:6" ht="15.75" thickBot="1">
      <c r="A4" s="26" t="s">
        <v>12</v>
      </c>
      <c r="B4" s="27"/>
      <c r="C4" s="28"/>
      <c r="D4" s="29"/>
      <c r="E4" s="29"/>
      <c r="F4" s="30"/>
    </row>
    <row r="5" spans="1:6" ht="15.75" thickBot="1">
      <c r="A5" s="31"/>
      <c r="B5" s="32"/>
      <c r="C5" s="32"/>
      <c r="D5" s="32"/>
      <c r="E5" s="32"/>
      <c r="F5" s="33"/>
    </row>
    <row r="6" spans="1:6">
      <c r="A6" s="34" t="s">
        <v>14</v>
      </c>
      <c r="B6" s="35"/>
      <c r="C6" s="35"/>
      <c r="D6" s="35"/>
      <c r="E6" s="35"/>
      <c r="F6" s="36"/>
    </row>
    <row r="7" spans="1:6" ht="15.75" thickBot="1">
      <c r="A7" s="37" t="s">
        <v>13</v>
      </c>
      <c r="B7" s="38"/>
      <c r="C7" s="38"/>
      <c r="D7" s="38"/>
      <c r="E7" s="38"/>
      <c r="F7" s="39"/>
    </row>
    <row r="8" spans="1:6" ht="51" customHeight="1">
      <c r="A8" s="40" t="s">
        <v>0</v>
      </c>
      <c r="B8" s="41" t="s">
        <v>4</v>
      </c>
      <c r="C8" s="41" t="s">
        <v>60</v>
      </c>
      <c r="D8" s="41" t="s">
        <v>59</v>
      </c>
      <c r="E8" s="1" t="s">
        <v>5</v>
      </c>
      <c r="F8" s="42" t="s">
        <v>7</v>
      </c>
    </row>
    <row r="9" spans="1:6" s="46" customFormat="1">
      <c r="A9" s="43" t="s">
        <v>1</v>
      </c>
      <c r="B9" s="44" t="s">
        <v>2</v>
      </c>
      <c r="C9" s="45" t="s">
        <v>3</v>
      </c>
      <c r="D9" s="2" t="s">
        <v>6</v>
      </c>
      <c r="E9" s="2" t="s">
        <v>63</v>
      </c>
      <c r="F9" s="3" t="s">
        <v>64</v>
      </c>
    </row>
    <row r="10" spans="1:6" s="46" customFormat="1" ht="18.600000000000001" customHeight="1">
      <c r="A10" s="47" t="s">
        <v>15</v>
      </c>
      <c r="B10" s="48" t="s">
        <v>96</v>
      </c>
      <c r="C10" s="48"/>
      <c r="D10" s="48"/>
      <c r="E10" s="48"/>
      <c r="F10" s="49"/>
    </row>
    <row r="11" spans="1:6" s="46" customFormat="1" ht="150">
      <c r="A11" s="50" t="s">
        <v>30</v>
      </c>
      <c r="B11" s="51" t="s">
        <v>87</v>
      </c>
      <c r="C11" s="52">
        <v>2</v>
      </c>
      <c r="D11" s="53" t="s">
        <v>86</v>
      </c>
      <c r="E11" s="4"/>
      <c r="F11" s="5">
        <f>C11*E11</f>
        <v>0</v>
      </c>
    </row>
    <row r="12" spans="1:6" s="46" customFormat="1" ht="135">
      <c r="A12" s="54" t="s">
        <v>31</v>
      </c>
      <c r="B12" s="51" t="s">
        <v>104</v>
      </c>
      <c r="C12" s="52">
        <v>1</v>
      </c>
      <c r="D12" s="53" t="s">
        <v>62</v>
      </c>
      <c r="E12" s="4"/>
      <c r="F12" s="5">
        <f t="shared" ref="F12:F13" si="0">C12*E12</f>
        <v>0</v>
      </c>
    </row>
    <row r="13" spans="1:6" s="46" customFormat="1" ht="60">
      <c r="A13" s="54" t="s">
        <v>78</v>
      </c>
      <c r="B13" s="51" t="s">
        <v>88</v>
      </c>
      <c r="C13" s="52">
        <v>1</v>
      </c>
      <c r="D13" s="53" t="s">
        <v>62</v>
      </c>
      <c r="E13" s="4"/>
      <c r="F13" s="5">
        <f t="shared" si="0"/>
        <v>0</v>
      </c>
    </row>
    <row r="14" spans="1:6" s="46" customFormat="1" ht="135">
      <c r="A14" s="55" t="s">
        <v>79</v>
      </c>
      <c r="B14" s="56" t="s">
        <v>89</v>
      </c>
      <c r="C14" s="53">
        <v>2</v>
      </c>
      <c r="D14" s="53" t="s">
        <v>62</v>
      </c>
      <c r="E14" s="8"/>
      <c r="F14" s="9">
        <f>C14*E14</f>
        <v>0</v>
      </c>
    </row>
    <row r="15" spans="1:6" s="46" customFormat="1" ht="18.600000000000001" customHeight="1">
      <c r="A15" s="47" t="s">
        <v>16</v>
      </c>
      <c r="B15" s="48" t="s">
        <v>97</v>
      </c>
      <c r="C15" s="48"/>
      <c r="D15" s="48"/>
      <c r="E15" s="48"/>
      <c r="F15" s="49"/>
    </row>
    <row r="16" spans="1:6" s="46" customFormat="1" ht="150">
      <c r="A16" s="57" t="s">
        <v>32</v>
      </c>
      <c r="B16" s="58" t="s">
        <v>92</v>
      </c>
      <c r="C16" s="59">
        <v>2</v>
      </c>
      <c r="D16" s="60" t="s">
        <v>62</v>
      </c>
      <c r="E16" s="6"/>
      <c r="F16" s="7">
        <f t="shared" ref="F16:F41" si="1">C16*E16</f>
        <v>0</v>
      </c>
    </row>
    <row r="17" spans="1:6" s="46" customFormat="1" ht="165">
      <c r="A17" s="61" t="s">
        <v>36</v>
      </c>
      <c r="B17" s="51" t="s">
        <v>91</v>
      </c>
      <c r="C17" s="52">
        <v>2</v>
      </c>
      <c r="D17" s="53" t="s">
        <v>62</v>
      </c>
      <c r="E17" s="4"/>
      <c r="F17" s="5">
        <f t="shared" si="1"/>
        <v>0</v>
      </c>
    </row>
    <row r="18" spans="1:6" s="46" customFormat="1" ht="165">
      <c r="A18" s="61" t="s">
        <v>93</v>
      </c>
      <c r="B18" s="51" t="s">
        <v>90</v>
      </c>
      <c r="C18" s="52">
        <v>15</v>
      </c>
      <c r="D18" s="53" t="s">
        <v>62</v>
      </c>
      <c r="E18" s="4"/>
      <c r="F18" s="5">
        <f t="shared" ref="F18" si="2">C18*E18</f>
        <v>0</v>
      </c>
    </row>
    <row r="19" spans="1:6" s="46" customFormat="1">
      <c r="A19" s="61" t="s">
        <v>94</v>
      </c>
      <c r="B19" s="62" t="s">
        <v>80</v>
      </c>
      <c r="C19" s="52">
        <v>1</v>
      </c>
      <c r="D19" s="53" t="s">
        <v>62</v>
      </c>
      <c r="E19" s="4"/>
      <c r="F19" s="5">
        <f t="shared" si="1"/>
        <v>0</v>
      </c>
    </row>
    <row r="20" spans="1:6" s="46" customFormat="1" ht="30">
      <c r="A20" s="61" t="s">
        <v>95</v>
      </c>
      <c r="B20" s="51" t="s">
        <v>37</v>
      </c>
      <c r="C20" s="52">
        <v>1</v>
      </c>
      <c r="D20" s="53" t="s">
        <v>62</v>
      </c>
      <c r="E20" s="4"/>
      <c r="F20" s="5">
        <f t="shared" si="1"/>
        <v>0</v>
      </c>
    </row>
    <row r="21" spans="1:6" s="46" customFormat="1">
      <c r="A21" s="47" t="s">
        <v>20</v>
      </c>
      <c r="B21" s="48" t="s">
        <v>98</v>
      </c>
      <c r="C21" s="48"/>
      <c r="D21" s="48"/>
      <c r="E21" s="48"/>
      <c r="F21" s="49"/>
    </row>
    <row r="22" spans="1:6" s="46" customFormat="1">
      <c r="A22" s="57" t="s">
        <v>39</v>
      </c>
      <c r="B22" s="63" t="s">
        <v>38</v>
      </c>
      <c r="C22" s="59">
        <v>3</v>
      </c>
      <c r="D22" s="60" t="s">
        <v>62</v>
      </c>
      <c r="E22" s="6"/>
      <c r="F22" s="7">
        <f t="shared" si="1"/>
        <v>0</v>
      </c>
    </row>
    <row r="23" spans="1:6" s="46" customFormat="1">
      <c r="A23" s="61" t="s">
        <v>40</v>
      </c>
      <c r="B23" s="64" t="s">
        <v>22</v>
      </c>
      <c r="C23" s="52">
        <v>3</v>
      </c>
      <c r="D23" s="53" t="s">
        <v>62</v>
      </c>
      <c r="E23" s="4"/>
      <c r="F23" s="5">
        <f t="shared" si="1"/>
        <v>0</v>
      </c>
    </row>
    <row r="24" spans="1:6" s="46" customFormat="1">
      <c r="A24" s="61" t="s">
        <v>41</v>
      </c>
      <c r="B24" s="64" t="s">
        <v>23</v>
      </c>
      <c r="C24" s="52">
        <v>3</v>
      </c>
      <c r="D24" s="53" t="s">
        <v>62</v>
      </c>
      <c r="E24" s="4"/>
      <c r="F24" s="5">
        <f t="shared" si="1"/>
        <v>0</v>
      </c>
    </row>
    <row r="25" spans="1:6" s="46" customFormat="1">
      <c r="A25" s="61" t="s">
        <v>42</v>
      </c>
      <c r="B25" s="64" t="s">
        <v>24</v>
      </c>
      <c r="C25" s="52">
        <v>3</v>
      </c>
      <c r="D25" s="53" t="s">
        <v>62</v>
      </c>
      <c r="E25" s="4"/>
      <c r="F25" s="5">
        <f t="shared" si="1"/>
        <v>0</v>
      </c>
    </row>
    <row r="26" spans="1:6" s="46" customFormat="1">
      <c r="A26" s="61" t="s">
        <v>43</v>
      </c>
      <c r="B26" s="64" t="s">
        <v>25</v>
      </c>
      <c r="C26" s="52">
        <v>3</v>
      </c>
      <c r="D26" s="53" t="s">
        <v>62</v>
      </c>
      <c r="E26" s="4"/>
      <c r="F26" s="5">
        <f t="shared" si="1"/>
        <v>0</v>
      </c>
    </row>
    <row r="27" spans="1:6" s="46" customFormat="1">
      <c r="A27" s="61" t="s">
        <v>44</v>
      </c>
      <c r="B27" s="64" t="s">
        <v>26</v>
      </c>
      <c r="C27" s="52">
        <v>3</v>
      </c>
      <c r="D27" s="53" t="s">
        <v>62</v>
      </c>
      <c r="E27" s="4"/>
      <c r="F27" s="5">
        <f t="shared" si="1"/>
        <v>0</v>
      </c>
    </row>
    <row r="28" spans="1:6" s="46" customFormat="1">
      <c r="A28" s="61" t="s">
        <v>45</v>
      </c>
      <c r="B28" s="64" t="s">
        <v>27</v>
      </c>
      <c r="C28" s="52">
        <v>3</v>
      </c>
      <c r="D28" s="53" t="s">
        <v>62</v>
      </c>
      <c r="E28" s="4"/>
      <c r="F28" s="5">
        <f t="shared" si="1"/>
        <v>0</v>
      </c>
    </row>
    <row r="29" spans="1:6" s="46" customFormat="1" ht="45">
      <c r="A29" s="54" t="s">
        <v>102</v>
      </c>
      <c r="B29" s="64" t="s">
        <v>28</v>
      </c>
      <c r="C29" s="52">
        <v>5</v>
      </c>
      <c r="D29" s="53" t="s">
        <v>62</v>
      </c>
      <c r="E29" s="4"/>
      <c r="F29" s="5">
        <f>C29*E29</f>
        <v>0</v>
      </c>
    </row>
    <row r="30" spans="1:6" s="46" customFormat="1">
      <c r="A30" s="65" t="s">
        <v>21</v>
      </c>
      <c r="B30" s="66" t="s">
        <v>99</v>
      </c>
      <c r="C30" s="66"/>
      <c r="D30" s="66"/>
      <c r="E30" s="66"/>
      <c r="F30" s="67"/>
    </row>
    <row r="31" spans="1:6" s="46" customFormat="1" ht="93" customHeight="1">
      <c r="A31" s="54" t="s">
        <v>47</v>
      </c>
      <c r="B31" s="68" t="s">
        <v>81</v>
      </c>
      <c r="C31" s="52">
        <v>8</v>
      </c>
      <c r="D31" s="53" t="s">
        <v>62</v>
      </c>
      <c r="E31" s="4"/>
      <c r="F31" s="7">
        <f t="shared" si="1"/>
        <v>0</v>
      </c>
    </row>
    <row r="32" spans="1:6" s="46" customFormat="1" ht="45">
      <c r="A32" s="54" t="s">
        <v>48</v>
      </c>
      <c r="B32" s="68" t="s">
        <v>82</v>
      </c>
      <c r="C32" s="52">
        <v>8</v>
      </c>
      <c r="D32" s="53" t="s">
        <v>62</v>
      </c>
      <c r="E32" s="4"/>
      <c r="F32" s="5">
        <f t="shared" si="1"/>
        <v>0</v>
      </c>
    </row>
    <row r="33" spans="1:6" s="46" customFormat="1" ht="135">
      <c r="A33" s="54" t="s">
        <v>49</v>
      </c>
      <c r="B33" s="51" t="s">
        <v>83</v>
      </c>
      <c r="C33" s="52">
        <v>8</v>
      </c>
      <c r="D33" s="53" t="s">
        <v>62</v>
      </c>
      <c r="E33" s="4"/>
      <c r="F33" s="5">
        <f t="shared" si="1"/>
        <v>0</v>
      </c>
    </row>
    <row r="34" spans="1:6" s="46" customFormat="1">
      <c r="A34" s="54" t="s">
        <v>50</v>
      </c>
      <c r="B34" s="69" t="s">
        <v>46</v>
      </c>
      <c r="C34" s="52">
        <v>8</v>
      </c>
      <c r="D34" s="53" t="s">
        <v>62</v>
      </c>
      <c r="E34" s="4"/>
      <c r="F34" s="5">
        <f t="shared" si="1"/>
        <v>0</v>
      </c>
    </row>
    <row r="35" spans="1:6" s="46" customFormat="1">
      <c r="A35" s="55" t="s">
        <v>105</v>
      </c>
      <c r="B35" s="70" t="s">
        <v>65</v>
      </c>
      <c r="C35" s="53">
        <v>8</v>
      </c>
      <c r="D35" s="53" t="s">
        <v>62</v>
      </c>
      <c r="E35" s="8"/>
      <c r="F35" s="9">
        <f t="shared" si="1"/>
        <v>0</v>
      </c>
    </row>
    <row r="36" spans="1:6" s="46" customFormat="1">
      <c r="A36" s="47" t="s">
        <v>51</v>
      </c>
      <c r="B36" s="48" t="s">
        <v>100</v>
      </c>
      <c r="C36" s="48"/>
      <c r="D36" s="48"/>
      <c r="E36" s="48"/>
      <c r="F36" s="49"/>
    </row>
    <row r="37" spans="1:6" s="46" customFormat="1" ht="13.5" customHeight="1">
      <c r="A37" s="57" t="s">
        <v>55</v>
      </c>
      <c r="B37" s="71" t="s">
        <v>52</v>
      </c>
      <c r="C37" s="59">
        <v>10</v>
      </c>
      <c r="D37" s="60" t="s">
        <v>62</v>
      </c>
      <c r="E37" s="6"/>
      <c r="F37" s="7">
        <f t="shared" si="1"/>
        <v>0</v>
      </c>
    </row>
    <row r="38" spans="1:6" s="46" customFormat="1">
      <c r="A38" s="61" t="s">
        <v>56</v>
      </c>
      <c r="B38" s="69" t="s">
        <v>85</v>
      </c>
      <c r="C38" s="52">
        <v>5</v>
      </c>
      <c r="D38" s="53" t="s">
        <v>62</v>
      </c>
      <c r="E38" s="4"/>
      <c r="F38" s="5">
        <f t="shared" si="1"/>
        <v>0</v>
      </c>
    </row>
    <row r="39" spans="1:6" s="46" customFormat="1">
      <c r="A39" s="61" t="s">
        <v>103</v>
      </c>
      <c r="B39" s="69" t="s">
        <v>84</v>
      </c>
      <c r="C39" s="52">
        <v>10</v>
      </c>
      <c r="D39" s="53" t="s">
        <v>62</v>
      </c>
      <c r="E39" s="4"/>
      <c r="F39" s="5">
        <f t="shared" si="1"/>
        <v>0</v>
      </c>
    </row>
    <row r="40" spans="1:6" s="46" customFormat="1">
      <c r="A40" s="61" t="s">
        <v>57</v>
      </c>
      <c r="B40" s="69" t="s">
        <v>53</v>
      </c>
      <c r="C40" s="52">
        <v>10</v>
      </c>
      <c r="D40" s="53" t="s">
        <v>62</v>
      </c>
      <c r="E40" s="4"/>
      <c r="F40" s="5">
        <f t="shared" si="1"/>
        <v>0</v>
      </c>
    </row>
    <row r="41" spans="1:6" s="46" customFormat="1">
      <c r="A41" s="72" t="s">
        <v>58</v>
      </c>
      <c r="B41" s="70" t="s">
        <v>54</v>
      </c>
      <c r="C41" s="53">
        <v>10</v>
      </c>
      <c r="D41" s="53" t="s">
        <v>62</v>
      </c>
      <c r="E41" s="8"/>
      <c r="F41" s="9">
        <f t="shared" si="1"/>
        <v>0</v>
      </c>
    </row>
    <row r="42" spans="1:6" s="46" customFormat="1">
      <c r="A42" s="47" t="s">
        <v>70</v>
      </c>
      <c r="B42" s="48" t="s">
        <v>101</v>
      </c>
      <c r="C42" s="48"/>
      <c r="D42" s="48"/>
      <c r="E42" s="48"/>
      <c r="F42" s="49"/>
    </row>
    <row r="43" spans="1:6" s="46" customFormat="1">
      <c r="A43" s="57" t="s">
        <v>71</v>
      </c>
      <c r="B43" s="71" t="s">
        <v>35</v>
      </c>
      <c r="C43" s="59">
        <v>30</v>
      </c>
      <c r="D43" s="60" t="s">
        <v>61</v>
      </c>
      <c r="E43" s="6"/>
      <c r="F43" s="7">
        <f t="shared" ref="F43:F49" si="3">C43*E43</f>
        <v>0</v>
      </c>
    </row>
    <row r="44" spans="1:6" s="46" customFormat="1">
      <c r="A44" s="61" t="s">
        <v>72</v>
      </c>
      <c r="B44" s="69" t="s">
        <v>33</v>
      </c>
      <c r="C44" s="52">
        <v>30</v>
      </c>
      <c r="D44" s="53" t="s">
        <v>61</v>
      </c>
      <c r="E44" s="4"/>
      <c r="F44" s="5">
        <f t="shared" si="3"/>
        <v>0</v>
      </c>
    </row>
    <row r="45" spans="1:6" s="46" customFormat="1">
      <c r="A45" s="61" t="s">
        <v>73</v>
      </c>
      <c r="B45" s="69" t="s">
        <v>34</v>
      </c>
      <c r="C45" s="52">
        <v>30</v>
      </c>
      <c r="D45" s="53" t="s">
        <v>61</v>
      </c>
      <c r="E45" s="4"/>
      <c r="F45" s="5">
        <f t="shared" si="3"/>
        <v>0</v>
      </c>
    </row>
    <row r="46" spans="1:6" s="46" customFormat="1">
      <c r="A46" s="61" t="s">
        <v>74</v>
      </c>
      <c r="B46" s="69" t="s">
        <v>66</v>
      </c>
      <c r="C46" s="52">
        <v>30</v>
      </c>
      <c r="D46" s="53" t="s">
        <v>61</v>
      </c>
      <c r="E46" s="4"/>
      <c r="F46" s="5">
        <f t="shared" si="3"/>
        <v>0</v>
      </c>
    </row>
    <row r="47" spans="1:6" s="46" customFormat="1">
      <c r="A47" s="61" t="s">
        <v>75</v>
      </c>
      <c r="B47" s="69" t="s">
        <v>67</v>
      </c>
      <c r="C47" s="52">
        <v>30</v>
      </c>
      <c r="D47" s="53" t="s">
        <v>61</v>
      </c>
      <c r="E47" s="4"/>
      <c r="F47" s="5">
        <f t="shared" si="3"/>
        <v>0</v>
      </c>
    </row>
    <row r="48" spans="1:6" s="46" customFormat="1">
      <c r="A48" s="61" t="s">
        <v>76</v>
      </c>
      <c r="B48" s="69" t="s">
        <v>68</v>
      </c>
      <c r="C48" s="52">
        <v>30</v>
      </c>
      <c r="D48" s="53" t="s">
        <v>61</v>
      </c>
      <c r="E48" s="4"/>
      <c r="F48" s="5">
        <f t="shared" si="3"/>
        <v>0</v>
      </c>
    </row>
    <row r="49" spans="1:6" s="46" customFormat="1">
      <c r="A49" s="61" t="s">
        <v>77</v>
      </c>
      <c r="B49" s="51" t="s">
        <v>69</v>
      </c>
      <c r="C49" s="52">
        <v>30</v>
      </c>
      <c r="D49" s="53" t="s">
        <v>61</v>
      </c>
      <c r="E49" s="4"/>
      <c r="F49" s="5">
        <f t="shared" si="3"/>
        <v>0</v>
      </c>
    </row>
    <row r="50" spans="1:6">
      <c r="A50" s="73"/>
      <c r="B50" s="74"/>
      <c r="C50" s="74"/>
      <c r="D50" s="74"/>
      <c r="E50" s="75" t="s">
        <v>17</v>
      </c>
      <c r="F50" s="76">
        <f>SUM(F11:F49)</f>
        <v>0</v>
      </c>
    </row>
    <row r="51" spans="1:6">
      <c r="A51" s="77"/>
      <c r="B51" s="78"/>
      <c r="C51" s="78"/>
      <c r="D51" s="78"/>
      <c r="E51" s="79" t="s">
        <v>18</v>
      </c>
      <c r="F51" s="80">
        <f>F50*0.25</f>
        <v>0</v>
      </c>
    </row>
    <row r="52" spans="1:6" ht="20.45" customHeight="1" thickBot="1">
      <c r="A52" s="81"/>
      <c r="B52" s="82"/>
      <c r="C52" s="82"/>
      <c r="D52" s="82"/>
      <c r="E52" s="83" t="s">
        <v>19</v>
      </c>
      <c r="F52" s="84">
        <f>F50+F51</f>
        <v>0</v>
      </c>
    </row>
    <row r="53" spans="1:6" ht="81.599999999999994" customHeight="1"/>
    <row r="54" spans="1:6">
      <c r="A54" s="85"/>
      <c r="B54" s="85"/>
    </row>
    <row r="55" spans="1:6">
      <c r="A55" s="85"/>
      <c r="B55" s="85"/>
    </row>
    <row r="56" spans="1:6">
      <c r="A56" s="85"/>
      <c r="B56" s="85"/>
    </row>
  </sheetData>
  <sheetProtection algorithmName="SHA-512" hashValue="RPvXzdo6gtFzatRabAFwyK0vkejI8IgPcZfisdT5phOwVGvMcrs7XI8zhGR4rwqnioU/hV8YM7C+UhriKGjIzQ==" saltValue="0GS80/75kI5/QLMhYFG03w==" spinCount="100000" sheet="1" formatCells="0" formatColumns="0" formatRows="0"/>
  <mergeCells count="15">
    <mergeCell ref="B42:F42"/>
    <mergeCell ref="A5:F5"/>
    <mergeCell ref="A6:F6"/>
    <mergeCell ref="A7:F7"/>
    <mergeCell ref="A1:B1"/>
    <mergeCell ref="A2:B2"/>
    <mergeCell ref="A3:B3"/>
    <mergeCell ref="A4:B4"/>
    <mergeCell ref="C1:F1"/>
    <mergeCell ref="C2:F4"/>
    <mergeCell ref="B10:F10"/>
    <mergeCell ref="B15:F15"/>
    <mergeCell ref="B21:F21"/>
    <mergeCell ref="B30:F30"/>
    <mergeCell ref="B36:F36"/>
  </mergeCells>
  <phoneticPr fontId="5" type="noConversion"/>
  <pageMargins left="0.3125" right="0.7" top="0.30048076923076922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4</vt:i4>
      </vt:variant>
    </vt:vector>
  </HeadingPairs>
  <TitlesOfParts>
    <vt:vector size="5" baseType="lpstr">
      <vt:lpstr>List1</vt:lpstr>
      <vt:lpstr>List1!_ftn1</vt:lpstr>
      <vt:lpstr>List1!_ftn2</vt:lpstr>
      <vt:lpstr>List1!_ftn3</vt:lpstr>
      <vt:lpstr>List1!_Hlk131580866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Andrijana Nižić</dc:creator>
  <cp:lastModifiedBy>Duje Mitrović</cp:lastModifiedBy>
  <cp:lastPrinted>2026-02-02T13:55:52Z</cp:lastPrinted>
  <dcterms:created xsi:type="dcterms:W3CDTF">2023-03-15T13:18:22Z</dcterms:created>
  <dcterms:modified xsi:type="dcterms:W3CDTF">2026-02-03T13:07:06Z</dcterms:modified>
</cp:coreProperties>
</file>